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O:\OneDrive - Logaritme serveis logistics aie\EXP LOGA\SERVEIS\EXP 2025\LSL-2025-XXX MANTENIMENT TAPADORA (FI 27)\01_PCAP\ANNEXOS\"/>
    </mc:Choice>
  </mc:AlternateContent>
  <xr:revisionPtr revIDLastSave="0" documentId="13_ncr:1_{C29C1B50-9DDA-4F47-B5A8-B2EE52D4426A}" xr6:coauthVersionLast="47" xr6:coauthVersionMax="47" xr10:uidLastSave="{00000000-0000-0000-0000-000000000000}"/>
  <bookViews>
    <workbookView xWindow="-108" yWindow="-108" windowWidth="23256" windowHeight="12576" activeTab="1" xr2:uid="{C9102375-6A25-4C49-928D-193134F798F3}"/>
  </bookViews>
  <sheets>
    <sheet name="model oferta econòmica" sheetId="3" r:id="rId1"/>
    <sheet name="model escandall de costo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3" l="1"/>
  <c r="F32" i="3"/>
  <c r="D32" i="3"/>
  <c r="D15" i="3"/>
  <c r="E15" i="3"/>
  <c r="F15" i="3"/>
  <c r="G15" i="3"/>
  <c r="G14" i="3"/>
  <c r="D14" i="3"/>
  <c r="G28" i="4"/>
  <c r="D27" i="4"/>
  <c r="D24" i="4"/>
  <c r="D11" i="4"/>
  <c r="D8" i="4"/>
  <c r="G12" i="4"/>
  <c r="D28" i="4" l="1"/>
  <c r="I28" i="4" s="1"/>
  <c r="J28" i="4" s="1"/>
  <c r="K28" i="4" s="1"/>
  <c r="D12" i="4"/>
  <c r="I12" i="4" s="1"/>
  <c r="E11" i="3"/>
  <c r="F11" i="3"/>
  <c r="F31" i="3"/>
  <c r="E31" i="3"/>
  <c r="D31" i="3"/>
  <c r="G31" i="3" s="1"/>
  <c r="F28" i="3"/>
  <c r="E28" i="3"/>
  <c r="D28" i="3"/>
  <c r="F14" i="3"/>
  <c r="E14" i="3"/>
  <c r="D11" i="3"/>
  <c r="I7" i="4" l="1"/>
  <c r="J7" i="4" s="1"/>
  <c r="K7" i="4" s="1"/>
  <c r="I22" i="4"/>
  <c r="J22" i="4" s="1"/>
  <c r="K22" i="4" s="1"/>
  <c r="I27" i="4"/>
  <c r="J27" i="4" s="1"/>
  <c r="K27" i="4" s="1"/>
  <c r="I26" i="4"/>
  <c r="J26" i="4" s="1"/>
  <c r="K26" i="4" s="1"/>
  <c r="I24" i="4"/>
  <c r="J24" i="4" s="1"/>
  <c r="K24" i="4" s="1"/>
  <c r="I25" i="4"/>
  <c r="J25" i="4" s="1"/>
  <c r="K25" i="4" s="1"/>
  <c r="I23" i="4"/>
  <c r="J23" i="4" s="1"/>
  <c r="K23" i="4" s="1"/>
  <c r="I6" i="4"/>
  <c r="J6" i="4" s="1"/>
  <c r="K6" i="4" s="1"/>
  <c r="J12" i="4"/>
  <c r="K12" i="4" s="1"/>
  <c r="I8" i="4"/>
  <c r="J8" i="4" s="1"/>
  <c r="K8" i="4" s="1"/>
  <c r="I11" i="4"/>
  <c r="J11" i="4" s="1"/>
  <c r="K11" i="4" s="1"/>
  <c r="I10" i="4"/>
  <c r="J10" i="4" s="1"/>
  <c r="K10" i="4" s="1"/>
  <c r="I9" i="4"/>
  <c r="J9" i="4" s="1"/>
  <c r="K9" i="4" s="1"/>
  <c r="G11" i="3"/>
  <c r="G28" i="3"/>
  <c r="G32" i="3" s="1"/>
</calcChain>
</file>

<file path=xl/sharedStrings.xml><?xml version="1.0" encoding="utf-8"?>
<sst xmlns="http://schemas.openxmlformats.org/spreadsheetml/2006/main" count="85" uniqueCount="35">
  <si>
    <t>servei assistencia telefonica</t>
  </si>
  <si>
    <t>1er any</t>
  </si>
  <si>
    <t>2n any</t>
  </si>
  <si>
    <t>3er any</t>
  </si>
  <si>
    <t>servei manteniment preventiu</t>
  </si>
  <si>
    <t>intervenció semestral</t>
  </si>
  <si>
    <t>quota mensual</t>
  </si>
  <si>
    <t>jul-des</t>
  </si>
  <si>
    <t>gen-des</t>
  </si>
  <si>
    <t>IMPORT                  abans IVA</t>
  </si>
  <si>
    <t>preu unitari</t>
  </si>
  <si>
    <t>import</t>
  </si>
  <si>
    <t>Model de presentació d'ofertes</t>
  </si>
  <si>
    <t>Pressupost de Licitació</t>
  </si>
  <si>
    <t xml:space="preserve">LICITADOR :  </t>
  </si>
  <si>
    <t>CONCEPTE</t>
  </si>
  <si>
    <t>PES</t>
  </si>
  <si>
    <t>import anual                             abans iva</t>
  </si>
  <si>
    <t>IVA</t>
  </si>
  <si>
    <t>import anual                    amb IVA</t>
  </si>
  <si>
    <t>Personal – Cost empresa</t>
  </si>
  <si>
    <t>Assegurances</t>
  </si>
  <si>
    <t>Equips i materials</t>
  </si>
  <si>
    <t>Estris i utillatge (fungibles)</t>
  </si>
  <si>
    <t>Despeses d’infraestructura aplicada</t>
  </si>
  <si>
    <t>Benefici industrial</t>
  </si>
  <si>
    <t>Pressupost Base any 2025</t>
  </si>
  <si>
    <t>contracte 30 mesos (sense prorrogues)</t>
  </si>
  <si>
    <r>
      <rPr>
        <b/>
        <sz val="12"/>
        <color theme="1"/>
        <rFont val="Aptos Narrow"/>
        <family val="2"/>
        <scheme val="minor"/>
      </rPr>
      <t>any  2025</t>
    </r>
    <r>
      <rPr>
        <b/>
        <sz val="10"/>
        <color theme="1"/>
        <rFont val="Aptos Narrow"/>
        <family val="2"/>
        <scheme val="minor"/>
      </rPr>
      <t xml:space="preserve">                           gener-desembre</t>
    </r>
  </si>
  <si>
    <t>model presentació escandall de costos de la proposta</t>
  </si>
  <si>
    <r>
      <t xml:space="preserve">escandall de costos  de la licitació   </t>
    </r>
    <r>
      <rPr>
        <b/>
        <u/>
        <sz val="18"/>
        <color theme="1"/>
        <rFont val="Aptos Narrow"/>
        <family val="2"/>
        <scheme val="minor"/>
      </rPr>
      <t>(en base al pressupost base anual 2025)</t>
    </r>
  </si>
  <si>
    <t>servei de manteniment  tapadora automàtica</t>
  </si>
  <si>
    <t>contracte 30 mesos (sense pròrrogues)</t>
  </si>
  <si>
    <t>Totals</t>
  </si>
  <si>
    <t xml:space="preserve">Totals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</si>
</sst>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164" formatCode="#,##0.00\ &quot;€/mes&quot;"/>
    <numFmt numFmtId="165" formatCode="#,##0.00\ &quot;€&quot;"/>
    <numFmt numFmtId="166" formatCode="#,##0.00\ &quot;€/semestre&quot;"/>
    <numFmt numFmtId="167" formatCode="0\ &quot;rev/any&quot;"/>
    <numFmt numFmtId="168" formatCode="0\ &quot;mesos&quot;"/>
    <numFmt numFmtId="169" formatCode="0.0%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  <font>
      <b/>
      <u/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2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167" fontId="3" fillId="4" borderId="2" xfId="0" applyNumberFormat="1" applyFont="1" applyFill="1" applyBorder="1"/>
    <xf numFmtId="0" fontId="3" fillId="4" borderId="2" xfId="0" applyFont="1" applyFill="1" applyBorder="1"/>
    <xf numFmtId="166" fontId="3" fillId="4" borderId="3" xfId="0" applyNumberFormat="1" applyFont="1" applyFill="1" applyBorder="1" applyAlignment="1">
      <alignment horizontal="right"/>
    </xf>
    <xf numFmtId="0" fontId="0" fillId="4" borderId="3" xfId="0" applyFill="1" applyBorder="1"/>
    <xf numFmtId="165" fontId="0" fillId="4" borderId="4" xfId="0" applyNumberFormat="1" applyFill="1" applyBorder="1" applyAlignment="1">
      <alignment vertical="center"/>
    </xf>
    <xf numFmtId="165" fontId="1" fillId="4" borderId="4" xfId="0" applyNumberFormat="1" applyFont="1" applyFill="1" applyBorder="1" applyAlignment="1">
      <alignment horizontal="right" vertical="center"/>
    </xf>
    <xf numFmtId="0" fontId="0" fillId="4" borderId="0" xfId="0" applyFill="1"/>
    <xf numFmtId="0" fontId="2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168" fontId="3" fillId="4" borderId="2" xfId="0" applyNumberFormat="1" applyFont="1" applyFill="1" applyBorder="1"/>
    <xf numFmtId="0" fontId="1" fillId="4" borderId="2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left" vertical="center"/>
    </xf>
    <xf numFmtId="166" fontId="3" fillId="5" borderId="3" xfId="0" applyNumberFormat="1" applyFont="1" applyFill="1" applyBorder="1" applyAlignment="1">
      <alignment horizontal="right"/>
    </xf>
    <xf numFmtId="164" fontId="3" fillId="5" borderId="3" xfId="0" applyNumberFormat="1" applyFont="1" applyFill="1" applyBorder="1" applyAlignment="1">
      <alignment horizontal="right"/>
    </xf>
    <xf numFmtId="167" fontId="3" fillId="4" borderId="8" xfId="0" applyNumberFormat="1" applyFont="1" applyFill="1" applyBorder="1"/>
    <xf numFmtId="166" fontId="3" fillId="4" borderId="9" xfId="0" applyNumberFormat="1" applyFont="1" applyFill="1" applyBorder="1" applyAlignment="1">
      <alignment horizontal="right"/>
    </xf>
    <xf numFmtId="165" fontId="0" fillId="4" borderId="10" xfId="0" applyNumberFormat="1" applyFill="1" applyBorder="1" applyAlignment="1">
      <alignment vertical="center"/>
    </xf>
    <xf numFmtId="0" fontId="0" fillId="4" borderId="2" xfId="0" applyFill="1" applyBorder="1" applyAlignment="1">
      <alignment horizontal="left" vertical="center"/>
    </xf>
    <xf numFmtId="165" fontId="1" fillId="4" borderId="4" xfId="0" applyNumberFormat="1" applyFont="1" applyFill="1" applyBorder="1" applyAlignment="1">
      <alignment vertical="center"/>
    </xf>
    <xf numFmtId="0" fontId="5" fillId="4" borderId="0" xfId="0" applyFont="1" applyFill="1"/>
    <xf numFmtId="0" fontId="0" fillId="5" borderId="11" xfId="0" applyFill="1" applyBorder="1"/>
    <xf numFmtId="0" fontId="1" fillId="4" borderId="0" xfId="0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5" fontId="1" fillId="3" borderId="1" xfId="0" applyNumberFormat="1" applyFont="1" applyFill="1" applyBorder="1" applyAlignment="1">
      <alignment horizontal="center" wrapText="1"/>
    </xf>
    <xf numFmtId="0" fontId="0" fillId="4" borderId="0" xfId="0" applyFill="1" applyAlignment="1">
      <alignment vertical="center"/>
    </xf>
    <xf numFmtId="0" fontId="6" fillId="3" borderId="1" xfId="0" applyFont="1" applyFill="1" applyBorder="1" applyAlignment="1">
      <alignment vertical="center"/>
    </xf>
    <xf numFmtId="169" fontId="0" fillId="4" borderId="1" xfId="0" applyNumberFormat="1" applyFill="1" applyBorder="1" applyAlignment="1">
      <alignment vertical="center"/>
    </xf>
    <xf numFmtId="8" fontId="0" fillId="4" borderId="1" xfId="0" applyNumberFormat="1" applyFill="1" applyBorder="1" applyAlignment="1">
      <alignment vertical="center"/>
    </xf>
    <xf numFmtId="169" fontId="0" fillId="4" borderId="0" xfId="0" applyNumberFormat="1" applyFill="1" applyAlignment="1">
      <alignment vertical="center"/>
    </xf>
    <xf numFmtId="8" fontId="1" fillId="2" borderId="1" xfId="0" applyNumberFormat="1" applyFont="1" applyFill="1" applyBorder="1" applyAlignment="1">
      <alignment vertical="center"/>
    </xf>
    <xf numFmtId="8" fontId="1" fillId="4" borderId="1" xfId="0" applyNumberFormat="1" applyFont="1" applyFill="1" applyBorder="1" applyAlignment="1">
      <alignment vertical="center"/>
    </xf>
    <xf numFmtId="165" fontId="6" fillId="3" borderId="1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wrapText="1"/>
    </xf>
    <xf numFmtId="8" fontId="0" fillId="5" borderId="1" xfId="0" applyNumberFormat="1" applyFill="1" applyBorder="1" applyAlignment="1">
      <alignment vertical="center"/>
    </xf>
    <xf numFmtId="169" fontId="0" fillId="5" borderId="1" xfId="0" applyNumberFormat="1" applyFill="1" applyBorder="1" applyAlignment="1">
      <alignment horizontal="right" vertical="center"/>
    </xf>
    <xf numFmtId="0" fontId="8" fillId="4" borderId="0" xfId="0" applyFont="1" applyFill="1" applyAlignment="1">
      <alignment horizontal="left"/>
    </xf>
    <xf numFmtId="164" fontId="3" fillId="4" borderId="3" xfId="0" applyNumberFormat="1" applyFont="1" applyFill="1" applyBorder="1" applyAlignment="1">
      <alignment horizontal="right"/>
    </xf>
    <xf numFmtId="164" fontId="3" fillId="4" borderId="9" xfId="0" applyNumberFormat="1" applyFont="1" applyFill="1" applyBorder="1" applyAlignment="1">
      <alignment horizontal="right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165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31A70-11C6-4C1B-9742-0527EE566614}">
  <sheetPr codeName="Hoja1">
    <pageSetUpPr fitToPage="1"/>
  </sheetPr>
  <dimension ref="A1:H37"/>
  <sheetViews>
    <sheetView topLeftCell="A11" workbookViewId="0">
      <selection activeCell="F34" sqref="F34"/>
    </sheetView>
  </sheetViews>
  <sheetFormatPr defaultColWidth="11.5546875" defaultRowHeight="14.4" x14ac:dyDescent="0.3"/>
  <cols>
    <col min="1" max="1" width="4.6640625" customWidth="1"/>
    <col min="2" max="2" width="29.88671875" customWidth="1"/>
    <col min="3" max="3" width="20.88671875" bestFit="1" customWidth="1"/>
    <col min="4" max="6" width="19.6640625" customWidth="1"/>
    <col min="7" max="7" width="15.44140625" customWidth="1"/>
    <col min="8" max="8" width="4.109375" customWidth="1"/>
  </cols>
  <sheetData>
    <row r="1" spans="1:8" x14ac:dyDescent="0.3">
      <c r="A1" s="8"/>
      <c r="B1" s="8"/>
      <c r="C1" s="8"/>
      <c r="D1" s="8"/>
      <c r="E1" s="8"/>
      <c r="F1" s="8"/>
      <c r="G1" s="8"/>
      <c r="H1" s="8"/>
    </row>
    <row r="2" spans="1:8" x14ac:dyDescent="0.3">
      <c r="A2" s="8"/>
      <c r="B2" s="8"/>
      <c r="C2" s="8"/>
      <c r="D2" s="8"/>
      <c r="E2" s="8"/>
      <c r="F2" s="8"/>
      <c r="G2" s="8"/>
      <c r="H2" s="8"/>
    </row>
    <row r="3" spans="1:8" ht="25.8" x14ac:dyDescent="0.5">
      <c r="A3" s="8"/>
      <c r="B3" s="23" t="s">
        <v>13</v>
      </c>
      <c r="C3" s="8"/>
      <c r="D3" s="8"/>
      <c r="E3" s="8"/>
      <c r="F3" s="8"/>
      <c r="G3" s="8"/>
      <c r="H3" s="8"/>
    </row>
    <row r="4" spans="1:8" x14ac:dyDescent="0.3">
      <c r="A4" s="8"/>
      <c r="B4" s="8"/>
      <c r="C4" s="8"/>
      <c r="D4" s="8"/>
      <c r="E4" s="8"/>
      <c r="F4" s="8"/>
      <c r="G4" s="8"/>
      <c r="H4" s="8"/>
    </row>
    <row r="5" spans="1:8" x14ac:dyDescent="0.3">
      <c r="A5" s="8"/>
      <c r="B5" s="8"/>
      <c r="C5" s="8"/>
      <c r="D5" s="48" t="s">
        <v>32</v>
      </c>
      <c r="E5" s="49"/>
      <c r="F5" s="50"/>
      <c r="G5" s="51" t="s">
        <v>9</v>
      </c>
      <c r="H5" s="8"/>
    </row>
    <row r="6" spans="1:8" x14ac:dyDescent="0.3">
      <c r="A6" s="8"/>
      <c r="B6" s="8"/>
      <c r="C6" s="8"/>
      <c r="D6" s="9" t="s">
        <v>1</v>
      </c>
      <c r="E6" s="9" t="s">
        <v>2</v>
      </c>
      <c r="F6" s="9" t="s">
        <v>3</v>
      </c>
      <c r="G6" s="52"/>
      <c r="H6" s="8"/>
    </row>
    <row r="7" spans="1:8" x14ac:dyDescent="0.3">
      <c r="A7" s="8"/>
      <c r="B7" s="8"/>
      <c r="C7" s="8"/>
      <c r="D7" s="10">
        <v>2025</v>
      </c>
      <c r="E7" s="10">
        <v>2026</v>
      </c>
      <c r="F7" s="10">
        <v>2027</v>
      </c>
      <c r="G7" s="52"/>
      <c r="H7" s="8"/>
    </row>
    <row r="8" spans="1:8" x14ac:dyDescent="0.3">
      <c r="A8" s="8"/>
      <c r="B8" s="8"/>
      <c r="C8" s="8"/>
      <c r="D8" s="11" t="s">
        <v>7</v>
      </c>
      <c r="E8" s="11" t="s">
        <v>8</v>
      </c>
      <c r="F8" s="11" t="s">
        <v>8</v>
      </c>
      <c r="G8" s="53"/>
      <c r="H8" s="8"/>
    </row>
    <row r="9" spans="1:8" x14ac:dyDescent="0.3">
      <c r="A9" s="8"/>
      <c r="B9" s="54" t="s">
        <v>4</v>
      </c>
      <c r="C9" s="21" t="s">
        <v>5</v>
      </c>
      <c r="D9" s="18">
        <v>1</v>
      </c>
      <c r="E9" s="2">
        <v>2</v>
      </c>
      <c r="F9" s="2">
        <v>2</v>
      </c>
      <c r="G9" s="3"/>
      <c r="H9" s="8"/>
    </row>
    <row r="10" spans="1:8" x14ac:dyDescent="0.3">
      <c r="A10" s="8"/>
      <c r="B10" s="55"/>
      <c r="C10" s="5" t="s">
        <v>10</v>
      </c>
      <c r="D10" s="19">
        <v>1359.3</v>
      </c>
      <c r="E10" s="19">
        <v>1495</v>
      </c>
      <c r="F10" s="19">
        <v>1689.35</v>
      </c>
      <c r="G10" s="5"/>
      <c r="H10" s="8"/>
    </row>
    <row r="11" spans="1:8" ht="20.25" customHeight="1" x14ac:dyDescent="0.3">
      <c r="A11" s="8"/>
      <c r="B11" s="56"/>
      <c r="C11" s="15" t="s">
        <v>11</v>
      </c>
      <c r="D11" s="20">
        <f>+D10*D9</f>
        <v>1359.3</v>
      </c>
      <c r="E11" s="6">
        <f>+E10*E9</f>
        <v>2990</v>
      </c>
      <c r="F11" s="6">
        <f>+F10*F9</f>
        <v>3378.7</v>
      </c>
      <c r="G11" s="7">
        <f>SUM(D11:F11)</f>
        <v>7728</v>
      </c>
      <c r="H11" s="8"/>
    </row>
    <row r="12" spans="1:8" x14ac:dyDescent="0.3">
      <c r="A12" s="8"/>
      <c r="B12" s="45" t="s">
        <v>0</v>
      </c>
      <c r="C12" s="21" t="s">
        <v>6</v>
      </c>
      <c r="D12" s="12">
        <v>6</v>
      </c>
      <c r="E12" s="12">
        <v>12</v>
      </c>
      <c r="F12" s="12">
        <v>12</v>
      </c>
      <c r="G12" s="13"/>
      <c r="H12" s="8"/>
    </row>
    <row r="13" spans="1:8" x14ac:dyDescent="0.3">
      <c r="A13" s="8"/>
      <c r="B13" s="46"/>
      <c r="C13" s="5" t="s">
        <v>10</v>
      </c>
      <c r="D13" s="44">
        <v>223.1</v>
      </c>
      <c r="E13" s="44">
        <v>235.75</v>
      </c>
      <c r="F13" s="44">
        <v>250.7</v>
      </c>
      <c r="G13" s="14"/>
      <c r="H13" s="8"/>
    </row>
    <row r="14" spans="1:8" ht="24.75" customHeight="1" x14ac:dyDescent="0.3">
      <c r="A14" s="8"/>
      <c r="B14" s="47"/>
      <c r="C14" s="15" t="s">
        <v>11</v>
      </c>
      <c r="D14" s="6">
        <f>+D13*D12</f>
        <v>1338.6</v>
      </c>
      <c r="E14" s="6">
        <f>+E13*E12</f>
        <v>2829</v>
      </c>
      <c r="F14" s="6">
        <f>+F13*F12</f>
        <v>3008.3999999999996</v>
      </c>
      <c r="G14" s="7">
        <f>SUM(D14:F14)</f>
        <v>7176</v>
      </c>
      <c r="H14" s="8"/>
    </row>
    <row r="15" spans="1:8" ht="20.25" customHeight="1" x14ac:dyDescent="0.3">
      <c r="A15" s="8"/>
      <c r="B15" s="8"/>
      <c r="C15" s="8" t="s">
        <v>33</v>
      </c>
      <c r="D15" s="57">
        <f>D11+D14</f>
        <v>2697.8999999999996</v>
      </c>
      <c r="E15" s="57">
        <f t="shared" ref="E15:F15" si="0">E11+E14</f>
        <v>5819</v>
      </c>
      <c r="F15" s="57">
        <f t="shared" si="0"/>
        <v>6387.0999999999995</v>
      </c>
      <c r="G15" s="22">
        <f>SUM(G9:G14)</f>
        <v>14904</v>
      </c>
      <c r="H15" s="8"/>
    </row>
    <row r="16" spans="1:8" x14ac:dyDescent="0.3">
      <c r="A16" s="8"/>
      <c r="B16" s="8"/>
      <c r="C16" s="8"/>
      <c r="D16" s="8"/>
      <c r="E16" s="8"/>
      <c r="F16" s="8"/>
      <c r="G16" s="8"/>
      <c r="H16" s="8"/>
    </row>
    <row r="17" spans="1:8" x14ac:dyDescent="0.3">
      <c r="A17" s="8"/>
      <c r="B17" s="8"/>
      <c r="C17" s="8"/>
      <c r="D17" s="8"/>
      <c r="E17" s="8"/>
      <c r="F17" s="8"/>
      <c r="G17" s="8"/>
      <c r="H17" s="8"/>
    </row>
    <row r="18" spans="1:8" ht="25.8" x14ac:dyDescent="0.5">
      <c r="A18" s="8"/>
      <c r="B18" s="23" t="s">
        <v>12</v>
      </c>
      <c r="C18" s="8"/>
      <c r="D18" s="8"/>
      <c r="E18" s="8"/>
      <c r="F18" s="8"/>
      <c r="G18" s="8"/>
      <c r="H18" s="8"/>
    </row>
    <row r="19" spans="1:8" x14ac:dyDescent="0.3">
      <c r="A19" s="8"/>
      <c r="B19" s="8"/>
      <c r="C19" s="8"/>
      <c r="D19" s="8"/>
      <c r="E19" s="8"/>
      <c r="F19" s="8"/>
      <c r="G19" s="8"/>
      <c r="H19" s="8"/>
    </row>
    <row r="20" spans="1:8" ht="21.75" customHeight="1" x14ac:dyDescent="0.3">
      <c r="A20" s="8"/>
      <c r="B20" s="8"/>
      <c r="C20" s="25" t="s">
        <v>14</v>
      </c>
      <c r="D20" s="24"/>
      <c r="E20" s="24"/>
      <c r="F20" s="24"/>
      <c r="G20" s="8"/>
      <c r="H20" s="8"/>
    </row>
    <row r="21" spans="1:8" x14ac:dyDescent="0.3">
      <c r="A21" s="8"/>
      <c r="B21" s="8"/>
      <c r="C21" s="8"/>
      <c r="D21" s="8"/>
      <c r="E21" s="8"/>
      <c r="F21" s="8"/>
      <c r="G21" s="8"/>
      <c r="H21" s="8"/>
    </row>
    <row r="22" spans="1:8" x14ac:dyDescent="0.3">
      <c r="A22" s="8"/>
      <c r="B22" s="8"/>
      <c r="C22" s="8"/>
      <c r="D22" s="48" t="s">
        <v>27</v>
      </c>
      <c r="E22" s="49"/>
      <c r="F22" s="50"/>
      <c r="G22" s="51" t="s">
        <v>9</v>
      </c>
      <c r="H22" s="8"/>
    </row>
    <row r="23" spans="1:8" x14ac:dyDescent="0.3">
      <c r="A23" s="8"/>
      <c r="B23" s="8"/>
      <c r="C23" s="8"/>
      <c r="D23" s="9" t="s">
        <v>1</v>
      </c>
      <c r="E23" s="9" t="s">
        <v>2</v>
      </c>
      <c r="F23" s="9" t="s">
        <v>3</v>
      </c>
      <c r="G23" s="52"/>
      <c r="H23" s="8"/>
    </row>
    <row r="24" spans="1:8" x14ac:dyDescent="0.3">
      <c r="A24" s="8"/>
      <c r="B24" s="8"/>
      <c r="C24" s="8"/>
      <c r="D24" s="10">
        <v>2025</v>
      </c>
      <c r="E24" s="10">
        <v>2026</v>
      </c>
      <c r="F24" s="10">
        <v>2027</v>
      </c>
      <c r="G24" s="52"/>
      <c r="H24" s="8"/>
    </row>
    <row r="25" spans="1:8" x14ac:dyDescent="0.3">
      <c r="A25" s="8"/>
      <c r="B25" s="8"/>
      <c r="C25" s="8"/>
      <c r="D25" s="11" t="s">
        <v>7</v>
      </c>
      <c r="E25" s="11" t="s">
        <v>8</v>
      </c>
      <c r="F25" s="11" t="s">
        <v>8</v>
      </c>
      <c r="G25" s="53"/>
      <c r="H25" s="8"/>
    </row>
    <row r="26" spans="1:8" x14ac:dyDescent="0.3">
      <c r="A26" s="8"/>
      <c r="B26" s="54" t="s">
        <v>4</v>
      </c>
      <c r="C26" s="21" t="s">
        <v>5</v>
      </c>
      <c r="D26" s="2">
        <v>1</v>
      </c>
      <c r="E26" s="2">
        <v>2</v>
      </c>
      <c r="F26" s="2">
        <v>2</v>
      </c>
      <c r="G26" s="3"/>
      <c r="H26" s="8"/>
    </row>
    <row r="27" spans="1:8" x14ac:dyDescent="0.3">
      <c r="A27" s="8"/>
      <c r="B27" s="55"/>
      <c r="C27" s="5" t="s">
        <v>10</v>
      </c>
      <c r="D27" s="16"/>
      <c r="E27" s="16"/>
      <c r="F27" s="16"/>
      <c r="G27" s="5"/>
      <c r="H27" s="8"/>
    </row>
    <row r="28" spans="1:8" ht="20.25" customHeight="1" x14ac:dyDescent="0.3">
      <c r="A28" s="8"/>
      <c r="B28" s="56"/>
      <c r="C28" s="15" t="s">
        <v>11</v>
      </c>
      <c r="D28" s="6">
        <f>+D27*D26</f>
        <v>0</v>
      </c>
      <c r="E28" s="6">
        <f>+E27*E26</f>
        <v>0</v>
      </c>
      <c r="F28" s="6">
        <f>+F27*F26</f>
        <v>0</v>
      </c>
      <c r="G28" s="7">
        <f>SUM(D28:F28)</f>
        <v>0</v>
      </c>
      <c r="H28" s="8"/>
    </row>
    <row r="29" spans="1:8" x14ac:dyDescent="0.3">
      <c r="A29" s="8"/>
      <c r="B29" s="45" t="s">
        <v>0</v>
      </c>
      <c r="C29" s="21" t="s">
        <v>6</v>
      </c>
      <c r="D29" s="12">
        <v>6</v>
      </c>
      <c r="E29" s="12">
        <v>12</v>
      </c>
      <c r="F29" s="12">
        <v>12</v>
      </c>
      <c r="G29" s="13"/>
      <c r="H29" s="8"/>
    </row>
    <row r="30" spans="1:8" x14ac:dyDescent="0.3">
      <c r="A30" s="8"/>
      <c r="B30" s="46"/>
      <c r="C30" s="5" t="s">
        <v>10</v>
      </c>
      <c r="D30" s="17"/>
      <c r="E30" s="17"/>
      <c r="F30" s="17"/>
      <c r="G30" s="14"/>
      <c r="H30" s="8"/>
    </row>
    <row r="31" spans="1:8" ht="24.75" customHeight="1" x14ac:dyDescent="0.3">
      <c r="A31" s="8"/>
      <c r="B31" s="47"/>
      <c r="C31" s="15" t="s">
        <v>11</v>
      </c>
      <c r="D31" s="6">
        <f>+D30*D29</f>
        <v>0</v>
      </c>
      <c r="E31" s="6">
        <f>+E30*E29</f>
        <v>0</v>
      </c>
      <c r="F31" s="6">
        <f>+F30*F29</f>
        <v>0</v>
      </c>
      <c r="G31" s="7">
        <f>SUM(D31:F31)</f>
        <v>0</v>
      </c>
      <c r="H31" s="8"/>
    </row>
    <row r="32" spans="1:8" ht="21" customHeight="1" x14ac:dyDescent="0.3">
      <c r="A32" s="8"/>
      <c r="B32" s="8"/>
      <c r="C32" s="8" t="s">
        <v>34</v>
      </c>
      <c r="D32" s="57">
        <f>D28+D31</f>
        <v>0</v>
      </c>
      <c r="E32" s="57">
        <f t="shared" ref="E32:F32" si="1">E28+E31</f>
        <v>0</v>
      </c>
      <c r="F32" s="57">
        <f t="shared" si="1"/>
        <v>0</v>
      </c>
      <c r="G32" s="22">
        <f>SUM(G26:G31)</f>
        <v>0</v>
      </c>
      <c r="H32" s="8"/>
    </row>
    <row r="33" spans="1:8" x14ac:dyDescent="0.3">
      <c r="A33" s="8"/>
      <c r="B33" s="8"/>
      <c r="C33" s="8"/>
      <c r="D33" s="8"/>
      <c r="E33" s="8"/>
      <c r="F33" s="8"/>
      <c r="G33" s="8"/>
      <c r="H33" s="8"/>
    </row>
    <row r="34" spans="1:8" x14ac:dyDescent="0.3">
      <c r="A34" s="8"/>
      <c r="B34" s="8"/>
      <c r="C34" s="8"/>
      <c r="D34" s="8"/>
      <c r="E34" s="8"/>
      <c r="F34" s="8"/>
      <c r="G34" s="8"/>
      <c r="H34" s="8"/>
    </row>
    <row r="35" spans="1:8" x14ac:dyDescent="0.3">
      <c r="A35" s="8"/>
      <c r="B35" s="8"/>
      <c r="C35" s="8"/>
      <c r="D35" s="8"/>
      <c r="E35" s="8"/>
      <c r="F35" s="8"/>
      <c r="G35" s="8"/>
      <c r="H35" s="8"/>
    </row>
    <row r="36" spans="1:8" x14ac:dyDescent="0.3">
      <c r="A36" s="8"/>
      <c r="B36" s="8"/>
      <c r="C36" s="8"/>
      <c r="D36" s="8"/>
      <c r="E36" s="8"/>
      <c r="F36" s="8"/>
      <c r="G36" s="8"/>
      <c r="H36" s="8"/>
    </row>
    <row r="37" spans="1:8" x14ac:dyDescent="0.3">
      <c r="A37" s="8"/>
      <c r="B37" s="8"/>
      <c r="C37" s="8"/>
      <c r="D37" s="8"/>
      <c r="E37" s="8"/>
      <c r="F37" s="8"/>
      <c r="G37" s="8"/>
      <c r="H37" s="8"/>
    </row>
  </sheetData>
  <mergeCells count="8">
    <mergeCell ref="B29:B31"/>
    <mergeCell ref="D5:F5"/>
    <mergeCell ref="G5:G8"/>
    <mergeCell ref="B9:B11"/>
    <mergeCell ref="B12:B14"/>
    <mergeCell ref="D22:F22"/>
    <mergeCell ref="G22:G25"/>
    <mergeCell ref="B26:B28"/>
  </mergeCells>
  <pageMargins left="0.31496062992125984" right="0.31496062992125984" top="0.74803149606299213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1370C-C8B1-45D5-B168-7E91CF3496B7}">
  <sheetPr codeName="Hoja2">
    <pageSetUpPr fitToPage="1"/>
  </sheetPr>
  <dimension ref="A1:L31"/>
  <sheetViews>
    <sheetView tabSelected="1" topLeftCell="A10" zoomScaleNormal="100" workbookViewId="0">
      <selection activeCell="F30" sqref="F30"/>
    </sheetView>
  </sheetViews>
  <sheetFormatPr defaultColWidth="8.88671875" defaultRowHeight="14.4" x14ac:dyDescent="0.3"/>
  <cols>
    <col min="1" max="1" width="4.109375" customWidth="1"/>
    <col min="2" max="2" width="26" bestFit="1" customWidth="1"/>
    <col min="3" max="3" width="19.21875" customWidth="1"/>
    <col min="4" max="4" width="15.109375" bestFit="1" customWidth="1"/>
    <col min="5" max="5" width="8.6640625" customWidth="1"/>
    <col min="6" max="6" width="71.44140625" bestFit="1" customWidth="1"/>
    <col min="7" max="7" width="7.109375" bestFit="1" customWidth="1"/>
    <col min="8" max="8" width="4.33203125" customWidth="1"/>
    <col min="9" max="9" width="13.44140625" customWidth="1"/>
    <col min="10" max="10" width="11.33203125" customWidth="1"/>
    <col min="11" max="11" width="13.88671875" customWidth="1"/>
    <col min="12" max="12" width="5" customWidth="1"/>
  </cols>
  <sheetData>
    <row r="1" spans="1:12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28.8" x14ac:dyDescent="0.55000000000000004">
      <c r="A2" s="8"/>
      <c r="B2" s="8"/>
      <c r="C2" s="42" t="s">
        <v>30</v>
      </c>
      <c r="D2" s="8"/>
      <c r="E2" s="8"/>
      <c r="F2" s="8"/>
      <c r="G2" s="8"/>
      <c r="H2" s="8"/>
      <c r="I2" s="8"/>
      <c r="J2" s="8"/>
      <c r="K2" s="8"/>
      <c r="L2" s="8"/>
    </row>
    <row r="3" spans="1:12" x14ac:dyDescent="0.3">
      <c r="A3" s="8"/>
      <c r="B3" s="8"/>
      <c r="D3" s="8"/>
      <c r="E3" s="8"/>
      <c r="G3" s="8"/>
      <c r="H3" s="26"/>
      <c r="I3" s="26"/>
      <c r="J3" s="26"/>
      <c r="K3" s="26"/>
      <c r="L3" s="26"/>
    </row>
    <row r="4" spans="1:12" ht="15.6" x14ac:dyDescent="0.3">
      <c r="A4" s="8"/>
      <c r="B4" s="8"/>
      <c r="C4" s="8"/>
      <c r="D4" s="8"/>
      <c r="E4" s="8"/>
      <c r="F4" s="27" t="s">
        <v>31</v>
      </c>
      <c r="G4" s="8"/>
      <c r="I4" s="8"/>
      <c r="J4" s="8"/>
      <c r="K4" s="8"/>
      <c r="L4" s="8"/>
    </row>
    <row r="5" spans="1:12" ht="29.4" x14ac:dyDescent="0.3">
      <c r="A5" s="8"/>
      <c r="B5" s="8"/>
      <c r="C5" s="8"/>
      <c r="D5" s="39" t="s">
        <v>28</v>
      </c>
      <c r="E5" s="8"/>
      <c r="F5" s="28" t="s">
        <v>15</v>
      </c>
      <c r="G5" s="28" t="s">
        <v>16</v>
      </c>
      <c r="H5" s="8"/>
      <c r="I5" s="29" t="s">
        <v>17</v>
      </c>
      <c r="J5" s="28" t="s">
        <v>18</v>
      </c>
      <c r="K5" s="30" t="s">
        <v>19</v>
      </c>
      <c r="L5" s="8"/>
    </row>
    <row r="6" spans="1:12" s="1" customFormat="1" ht="15.6" x14ac:dyDescent="0.25">
      <c r="A6" s="31"/>
      <c r="B6" s="54" t="s">
        <v>4</v>
      </c>
      <c r="C6" s="21" t="s">
        <v>5</v>
      </c>
      <c r="D6" s="2">
        <v>2</v>
      </c>
      <c r="E6" s="31"/>
      <c r="F6" s="32" t="s">
        <v>20</v>
      </c>
      <c r="G6" s="33">
        <v>0.6</v>
      </c>
      <c r="H6" s="31"/>
      <c r="I6" s="34">
        <f t="shared" ref="I6:I11" si="0">+G6*I$12</f>
        <v>3237.4799999999996</v>
      </c>
      <c r="J6" s="34">
        <f>+I6*21%</f>
        <v>679.87079999999992</v>
      </c>
      <c r="K6" s="34">
        <f>+J6+I6</f>
        <v>3917.3507999999993</v>
      </c>
      <c r="L6" s="31"/>
    </row>
    <row r="7" spans="1:12" s="1" customFormat="1" ht="15.6" x14ac:dyDescent="0.3">
      <c r="A7" s="31"/>
      <c r="B7" s="55"/>
      <c r="C7" s="5" t="s">
        <v>10</v>
      </c>
      <c r="D7" s="4">
        <v>1359.3</v>
      </c>
      <c r="E7" s="31"/>
      <c r="F7" s="32" t="s">
        <v>21</v>
      </c>
      <c r="G7" s="33">
        <v>0.02</v>
      </c>
      <c r="H7" s="31"/>
      <c r="I7" s="34">
        <f t="shared" si="0"/>
        <v>107.91599999999998</v>
      </c>
      <c r="J7" s="34">
        <f t="shared" ref="J7:J11" si="1">+I7*21%</f>
        <v>22.662359999999996</v>
      </c>
      <c r="K7" s="34">
        <f t="shared" ref="K7:K12" si="2">+J7+I7</f>
        <v>130.57835999999998</v>
      </c>
      <c r="L7" s="31"/>
    </row>
    <row r="8" spans="1:12" s="1" customFormat="1" ht="15.6" x14ac:dyDescent="0.3">
      <c r="A8" s="31"/>
      <c r="B8" s="56"/>
      <c r="C8" s="15" t="s">
        <v>11</v>
      </c>
      <c r="D8" s="22">
        <f>+D7*D6</f>
        <v>2718.6</v>
      </c>
      <c r="E8" s="31"/>
      <c r="F8" s="32" t="s">
        <v>22</v>
      </c>
      <c r="G8" s="33">
        <v>0.15</v>
      </c>
      <c r="H8" s="31"/>
      <c r="I8" s="34">
        <f t="shared" si="0"/>
        <v>809.36999999999989</v>
      </c>
      <c r="J8" s="34">
        <f t="shared" si="1"/>
        <v>169.96769999999998</v>
      </c>
      <c r="K8" s="34">
        <f t="shared" si="2"/>
        <v>979.33769999999981</v>
      </c>
      <c r="L8" s="31"/>
    </row>
    <row r="9" spans="1:12" s="1" customFormat="1" ht="15.6" x14ac:dyDescent="0.25">
      <c r="A9" s="31"/>
      <c r="B9" s="45" t="s">
        <v>0</v>
      </c>
      <c r="C9" s="21" t="s">
        <v>6</v>
      </c>
      <c r="D9" s="12">
        <v>12</v>
      </c>
      <c r="E9" s="31"/>
      <c r="F9" s="32" t="s">
        <v>23</v>
      </c>
      <c r="G9" s="33">
        <v>1.4999999999999999E-2</v>
      </c>
      <c r="H9" s="31"/>
      <c r="I9" s="34">
        <f t="shared" si="0"/>
        <v>80.936999999999983</v>
      </c>
      <c r="J9" s="34">
        <f t="shared" si="1"/>
        <v>16.996769999999994</v>
      </c>
      <c r="K9" s="34">
        <f t="shared" si="2"/>
        <v>97.933769999999981</v>
      </c>
      <c r="L9" s="31"/>
    </row>
    <row r="10" spans="1:12" s="1" customFormat="1" ht="15.6" x14ac:dyDescent="0.3">
      <c r="A10" s="31"/>
      <c r="B10" s="46"/>
      <c r="C10" s="5" t="s">
        <v>10</v>
      </c>
      <c r="D10" s="43">
        <v>223.1</v>
      </c>
      <c r="E10" s="31"/>
      <c r="F10" s="32" t="s">
        <v>24</v>
      </c>
      <c r="G10" s="33">
        <v>2.5000000000000001E-2</v>
      </c>
      <c r="H10" s="31"/>
      <c r="I10" s="34">
        <f t="shared" si="0"/>
        <v>134.89499999999998</v>
      </c>
      <c r="J10" s="34">
        <f t="shared" si="1"/>
        <v>28.327949999999994</v>
      </c>
      <c r="K10" s="34">
        <f t="shared" si="2"/>
        <v>163.22294999999997</v>
      </c>
      <c r="L10" s="31"/>
    </row>
    <row r="11" spans="1:12" s="1" customFormat="1" ht="15.6" x14ac:dyDescent="0.3">
      <c r="A11" s="31"/>
      <c r="B11" s="47"/>
      <c r="C11" s="15" t="s">
        <v>11</v>
      </c>
      <c r="D11" s="22">
        <f>+D10*D9</f>
        <v>2677.2</v>
      </c>
      <c r="E11" s="31"/>
      <c r="F11" s="32" t="s">
        <v>25</v>
      </c>
      <c r="G11" s="33">
        <v>0.19</v>
      </c>
      <c r="H11" s="31"/>
      <c r="I11" s="34">
        <f t="shared" si="0"/>
        <v>1025.2019999999998</v>
      </c>
      <c r="J11" s="34">
        <f t="shared" si="1"/>
        <v>215.29241999999994</v>
      </c>
      <c r="K11" s="34">
        <f t="shared" si="2"/>
        <v>1240.4944199999998</v>
      </c>
      <c r="L11" s="31"/>
    </row>
    <row r="12" spans="1:12" s="1" customFormat="1" ht="24.75" customHeight="1" thickBot="1" x14ac:dyDescent="0.35">
      <c r="A12" s="31"/>
      <c r="B12" s="31"/>
      <c r="C12" s="25" t="s">
        <v>26</v>
      </c>
      <c r="D12" s="38">
        <f>+D11+D8</f>
        <v>5395.7999999999993</v>
      </c>
      <c r="E12" s="31"/>
      <c r="F12" s="25" t="s">
        <v>26</v>
      </c>
      <c r="G12" s="35">
        <f>SUM(G6:G11)</f>
        <v>1</v>
      </c>
      <c r="H12" s="31"/>
      <c r="I12" s="36">
        <f>+D12</f>
        <v>5395.7999999999993</v>
      </c>
      <c r="J12" s="37">
        <f>+I12*21%</f>
        <v>1133.1179999999997</v>
      </c>
      <c r="K12" s="37">
        <f t="shared" si="2"/>
        <v>6528.9179999999988</v>
      </c>
      <c r="L12" s="31"/>
    </row>
    <row r="13" spans="1:12" ht="15" thickTop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8.8" x14ac:dyDescent="0.55000000000000004">
      <c r="A17" s="8"/>
      <c r="B17" s="8"/>
      <c r="C17" s="42" t="s">
        <v>29</v>
      </c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ht="27.75" customHeight="1" x14ac:dyDescent="0.3">
      <c r="A19" s="8"/>
      <c r="B19" s="8"/>
      <c r="C19" s="8"/>
      <c r="D19" s="8"/>
      <c r="E19" s="25" t="s">
        <v>14</v>
      </c>
      <c r="F19" s="24"/>
      <c r="G19" s="8"/>
      <c r="H19" s="8"/>
      <c r="I19" s="8"/>
      <c r="J19" s="8"/>
      <c r="K19" s="8"/>
      <c r="L19" s="8"/>
    </row>
    <row r="20" spans="1:12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9.4" x14ac:dyDescent="0.3">
      <c r="A21" s="8"/>
      <c r="B21" s="8"/>
      <c r="C21" s="8"/>
      <c r="D21" s="39" t="s">
        <v>28</v>
      </c>
      <c r="E21" s="8"/>
      <c r="F21" s="28" t="s">
        <v>15</v>
      </c>
      <c r="G21" s="28" t="s">
        <v>16</v>
      </c>
      <c r="H21" s="8"/>
      <c r="I21" s="29" t="s">
        <v>17</v>
      </c>
      <c r="J21" s="28" t="s">
        <v>18</v>
      </c>
      <c r="K21" s="30" t="s">
        <v>19</v>
      </c>
      <c r="L21" s="8"/>
    </row>
    <row r="22" spans="1:12" s="1" customFormat="1" ht="15.6" x14ac:dyDescent="0.25">
      <c r="A22" s="31"/>
      <c r="B22" s="54" t="s">
        <v>4</v>
      </c>
      <c r="C22" s="21" t="s">
        <v>5</v>
      </c>
      <c r="D22" s="2">
        <v>2</v>
      </c>
      <c r="E22" s="31"/>
      <c r="F22" s="32" t="s">
        <v>20</v>
      </c>
      <c r="G22" s="41">
        <v>0</v>
      </c>
      <c r="H22" s="31"/>
      <c r="I22" s="40">
        <f t="shared" ref="I22:I27" si="3">+G22*I$12</f>
        <v>0</v>
      </c>
      <c r="J22" s="40">
        <f>+I22*21%</f>
        <v>0</v>
      </c>
      <c r="K22" s="40">
        <f>+J22+I22</f>
        <v>0</v>
      </c>
      <c r="L22" s="31"/>
    </row>
    <row r="23" spans="1:12" s="1" customFormat="1" ht="15.6" x14ac:dyDescent="0.3">
      <c r="A23" s="31"/>
      <c r="B23" s="55"/>
      <c r="C23" s="5" t="s">
        <v>10</v>
      </c>
      <c r="D23" s="16">
        <v>0</v>
      </c>
      <c r="E23" s="31"/>
      <c r="F23" s="32" t="s">
        <v>21</v>
      </c>
      <c r="G23" s="41">
        <v>0</v>
      </c>
      <c r="H23" s="31"/>
      <c r="I23" s="40">
        <f t="shared" si="3"/>
        <v>0</v>
      </c>
      <c r="J23" s="40">
        <f t="shared" ref="J23:J27" si="4">+I23*21%</f>
        <v>0</v>
      </c>
      <c r="K23" s="40">
        <f t="shared" ref="K23:K28" si="5">+J23+I23</f>
        <v>0</v>
      </c>
      <c r="L23" s="31"/>
    </row>
    <row r="24" spans="1:12" s="1" customFormat="1" ht="15.6" x14ac:dyDescent="0.3">
      <c r="A24" s="31"/>
      <c r="B24" s="56"/>
      <c r="C24" s="15" t="s">
        <v>11</v>
      </c>
      <c r="D24" s="22">
        <f>+D23*D22</f>
        <v>0</v>
      </c>
      <c r="E24" s="31"/>
      <c r="F24" s="32" t="s">
        <v>22</v>
      </c>
      <c r="G24" s="41">
        <v>0</v>
      </c>
      <c r="H24" s="31"/>
      <c r="I24" s="40">
        <f t="shared" si="3"/>
        <v>0</v>
      </c>
      <c r="J24" s="40">
        <f t="shared" si="4"/>
        <v>0</v>
      </c>
      <c r="K24" s="40">
        <f t="shared" si="5"/>
        <v>0</v>
      </c>
      <c r="L24" s="31"/>
    </row>
    <row r="25" spans="1:12" s="1" customFormat="1" ht="15.6" x14ac:dyDescent="0.25">
      <c r="A25" s="31"/>
      <c r="B25" s="45" t="s">
        <v>0</v>
      </c>
      <c r="C25" s="21" t="s">
        <v>6</v>
      </c>
      <c r="D25" s="12">
        <v>12</v>
      </c>
      <c r="E25" s="31"/>
      <c r="F25" s="32" t="s">
        <v>23</v>
      </c>
      <c r="G25" s="41">
        <v>0</v>
      </c>
      <c r="H25" s="31"/>
      <c r="I25" s="40">
        <f t="shared" si="3"/>
        <v>0</v>
      </c>
      <c r="J25" s="40">
        <f t="shared" si="4"/>
        <v>0</v>
      </c>
      <c r="K25" s="40">
        <f t="shared" si="5"/>
        <v>0</v>
      </c>
      <c r="L25" s="31"/>
    </row>
    <row r="26" spans="1:12" s="1" customFormat="1" ht="15.6" x14ac:dyDescent="0.3">
      <c r="A26" s="31"/>
      <c r="B26" s="46"/>
      <c r="C26" s="5" t="s">
        <v>10</v>
      </c>
      <c r="D26" s="17">
        <v>0</v>
      </c>
      <c r="E26" s="31"/>
      <c r="F26" s="32" t="s">
        <v>24</v>
      </c>
      <c r="G26" s="41">
        <v>0</v>
      </c>
      <c r="H26" s="31"/>
      <c r="I26" s="40">
        <f t="shared" si="3"/>
        <v>0</v>
      </c>
      <c r="J26" s="40">
        <f t="shared" si="4"/>
        <v>0</v>
      </c>
      <c r="K26" s="40">
        <f t="shared" si="5"/>
        <v>0</v>
      </c>
      <c r="L26" s="31"/>
    </row>
    <row r="27" spans="1:12" s="1" customFormat="1" ht="15.6" x14ac:dyDescent="0.3">
      <c r="A27" s="31"/>
      <c r="B27" s="47"/>
      <c r="C27" s="15" t="s">
        <v>11</v>
      </c>
      <c r="D27" s="22">
        <f>+D26*D25</f>
        <v>0</v>
      </c>
      <c r="E27" s="31"/>
      <c r="F27" s="32" t="s">
        <v>25</v>
      </c>
      <c r="G27" s="41">
        <v>0</v>
      </c>
      <c r="H27" s="31"/>
      <c r="I27" s="40">
        <f t="shared" si="3"/>
        <v>0</v>
      </c>
      <c r="J27" s="40">
        <f t="shared" si="4"/>
        <v>0</v>
      </c>
      <c r="K27" s="40">
        <f t="shared" si="5"/>
        <v>0</v>
      </c>
      <c r="L27" s="31"/>
    </row>
    <row r="28" spans="1:12" s="1" customFormat="1" ht="24.75" customHeight="1" thickBot="1" x14ac:dyDescent="0.35">
      <c r="A28" s="31"/>
      <c r="B28" s="31"/>
      <c r="C28" s="25" t="s">
        <v>26</v>
      </c>
      <c r="D28" s="38">
        <f>+D27+D24</f>
        <v>0</v>
      </c>
      <c r="E28" s="31"/>
      <c r="F28" s="25" t="s">
        <v>26</v>
      </c>
      <c r="G28" s="35">
        <f>SUM(G22:G27)</f>
        <v>0</v>
      </c>
      <c r="H28" s="31"/>
      <c r="I28" s="36">
        <f>+D28</f>
        <v>0</v>
      </c>
      <c r="J28" s="37">
        <f>+I28*21%</f>
        <v>0</v>
      </c>
      <c r="K28" s="37">
        <f t="shared" si="5"/>
        <v>0</v>
      </c>
      <c r="L28" s="31"/>
    </row>
    <row r="29" spans="1:12" ht="15" thickTop="1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</sheetData>
  <mergeCells count="4">
    <mergeCell ref="B6:B8"/>
    <mergeCell ref="B9:B11"/>
    <mergeCell ref="B22:B24"/>
    <mergeCell ref="B25:B27"/>
  </mergeCells>
  <pageMargins left="0.51181102362204722" right="0.5118110236220472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model oferta econòmica</vt:lpstr>
      <vt:lpstr>model escandall de costos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Garcia</dc:creator>
  <cp:lastModifiedBy>Susana Madrid Ruiz</cp:lastModifiedBy>
  <cp:lastPrinted>2025-06-01T15:46:25Z</cp:lastPrinted>
  <dcterms:created xsi:type="dcterms:W3CDTF">2025-04-22T09:13:36Z</dcterms:created>
  <dcterms:modified xsi:type="dcterms:W3CDTF">2025-06-03T07:26:22Z</dcterms:modified>
</cp:coreProperties>
</file>